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10515" windowHeight="4170" activeTab="2"/>
  </bookViews>
  <sheets>
    <sheet name="Hoja1" sheetId="1" r:id="rId1"/>
    <sheet name="Hoja1 (2)" sheetId="4" r:id="rId2"/>
    <sheet name="Hoja2" sheetId="2" r:id="rId3"/>
    <sheet name="Hoja3" sheetId="3" r:id="rId4"/>
  </sheets>
  <calcPr calcId="144525"/>
</workbook>
</file>

<file path=xl/calcChain.xml><?xml version="1.0" encoding="utf-8"?>
<calcChain xmlns="http://schemas.openxmlformats.org/spreadsheetml/2006/main">
  <c r="G51" i="4" l="1"/>
  <c r="G50" i="4" l="1"/>
  <c r="N24" i="4"/>
  <c r="F50" i="4"/>
  <c r="I41" i="4"/>
  <c r="O19" i="4" s="1"/>
  <c r="H41" i="4"/>
  <c r="M23" i="4"/>
  <c r="M22" i="4"/>
  <c r="M21" i="4"/>
  <c r="M20" i="4"/>
  <c r="H10" i="4"/>
  <c r="I25" i="4"/>
  <c r="J25" i="4"/>
  <c r="O20" i="4" l="1"/>
</calcChain>
</file>

<file path=xl/sharedStrings.xml><?xml version="1.0" encoding="utf-8"?>
<sst xmlns="http://schemas.openxmlformats.org/spreadsheetml/2006/main" count="302" uniqueCount="76">
  <si>
    <t xml:space="preserve">MES </t>
  </si>
  <si>
    <t>GAD</t>
  </si>
  <si>
    <t xml:space="preserve">BANCO ESTADO </t>
  </si>
  <si>
    <t xml:space="preserve">FECHA PEDIDO </t>
  </si>
  <si>
    <t>FECHA DEVOLUCIÓN</t>
  </si>
  <si>
    <t xml:space="preserve">SUB TOTAL </t>
  </si>
  <si>
    <t xml:space="preserve">VALOR IVA </t>
  </si>
  <si>
    <t>ACREDITADO A LA CUENTA</t>
  </si>
  <si>
    <t xml:space="preserve">ENTRGADO AL SRI </t>
  </si>
  <si>
    <t>ENERO</t>
  </si>
  <si>
    <t>SAN CARLOS</t>
  </si>
  <si>
    <t>RESOLUCIÓN</t>
  </si>
  <si>
    <t>122012015RDEV001715</t>
  </si>
  <si>
    <t>SI</t>
  </si>
  <si>
    <t>FEBRERO</t>
  </si>
  <si>
    <t>122012015RDEV001547</t>
  </si>
  <si>
    <t>MARZO</t>
  </si>
  <si>
    <t>122012019RDEV000441</t>
  </si>
  <si>
    <t>ABRIL</t>
  </si>
  <si>
    <t>122012015RDEV001710</t>
  </si>
  <si>
    <t xml:space="preserve">MAYO </t>
  </si>
  <si>
    <t>122012018RDEV001465</t>
  </si>
  <si>
    <t>JUNIO</t>
  </si>
  <si>
    <t>FALTA ANEXO  1FAC</t>
  </si>
  <si>
    <t>JULIO</t>
  </si>
  <si>
    <t>122012018RDEV000369</t>
  </si>
  <si>
    <t>AGOSTO</t>
  </si>
  <si>
    <t>122012017RDEV001723</t>
  </si>
  <si>
    <t>SEPTIEMBRE</t>
  </si>
  <si>
    <t>122012018RDEV000377</t>
  </si>
  <si>
    <t xml:space="preserve">OCTUBRE </t>
  </si>
  <si>
    <t xml:space="preserve">FALTA </t>
  </si>
  <si>
    <t xml:space="preserve">NOVIEMBRE </t>
  </si>
  <si>
    <t>122012018RDEV000366</t>
  </si>
  <si>
    <t xml:space="preserve">DICIEMBRE </t>
  </si>
  <si>
    <t>x entegar</t>
  </si>
  <si>
    <t xml:space="preserve">TOTAL </t>
  </si>
  <si>
    <t>REGISTRO DEVOLUCIÓN IVA  2015</t>
  </si>
  <si>
    <t>FECHA DE INGRESO</t>
  </si>
  <si>
    <t>FECHA DE RESOLUCIÓN</t>
  </si>
  <si>
    <t>RESOLICON DESEBOLSO SRI</t>
  </si>
  <si>
    <t xml:space="preserve">ENTREGADO AL SRI </t>
  </si>
  <si>
    <t>122012017RDV001717</t>
  </si>
  <si>
    <t>122012017RDEV001882</t>
  </si>
  <si>
    <t>122012017RDV001716</t>
  </si>
  <si>
    <t>122012017RDEV001886</t>
  </si>
  <si>
    <t>MAYO</t>
  </si>
  <si>
    <t>122012018RDEV002226</t>
  </si>
  <si>
    <t>122012018RDEV001467</t>
  </si>
  <si>
    <t>122012018RDEV001577</t>
  </si>
  <si>
    <t>122012018RDEV002398</t>
  </si>
  <si>
    <t>SEPTIMBRE</t>
  </si>
  <si>
    <t>122012018RDEV002473</t>
  </si>
  <si>
    <t>122012018RDEV002411</t>
  </si>
  <si>
    <t>NOVIEMBRE</t>
  </si>
  <si>
    <t>122012018RDEV002412</t>
  </si>
  <si>
    <t>DICIEMBRE</t>
  </si>
  <si>
    <t>122012018RDEV002479</t>
  </si>
  <si>
    <t>REGISTRO DEVOLUCIÓN IVA  2017</t>
  </si>
  <si>
    <t>REGISTRO DEVOLUCIÓN IVA  2018</t>
  </si>
  <si>
    <t>RESOLUCION DESEBOLSO SRI</t>
  </si>
  <si>
    <t>122012018RDV002958</t>
  </si>
  <si>
    <t>122012018RDEV002964</t>
  </si>
  <si>
    <t>122012018RDEV003334</t>
  </si>
  <si>
    <t>122012018RDEV003463</t>
  </si>
  <si>
    <t>122012018RDEV002963</t>
  </si>
  <si>
    <t>122012018RDEV003465</t>
  </si>
  <si>
    <t xml:space="preserve">SAN CARLOS </t>
  </si>
  <si>
    <t>12012018RDEV003333</t>
  </si>
  <si>
    <t>122012018RDEV003565</t>
  </si>
  <si>
    <t>122012018RDEV003466</t>
  </si>
  <si>
    <t>122012019RDEV000442</t>
  </si>
  <si>
    <t>12201219RDEV000443</t>
  </si>
  <si>
    <t>122012019RDEV000984</t>
  </si>
  <si>
    <t xml:space="preserve">GESTIÓN DEVOLUCIÓN DEL IVA </t>
  </si>
  <si>
    <t xml:space="preserve">DIFERENCIA ADEUDA MINISTERIO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</si>
</sst>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57D3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/>
    <xf numFmtId="2" fontId="0" fillId="0" borderId="1" xfId="0" applyNumberFormat="1" applyFill="1" applyBorder="1"/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/>
    <xf numFmtId="2" fontId="0" fillId="0" borderId="1" xfId="0" applyNumberFormat="1" applyFill="1" applyBorder="1"/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0" fillId="0" borderId="1" xfId="0" applyNumberFormat="1" applyBorder="1"/>
    <xf numFmtId="0" fontId="0" fillId="2" borderId="1" xfId="0" applyFill="1" applyBorder="1"/>
    <xf numFmtId="0" fontId="1" fillId="0" borderId="1" xfId="0" applyFont="1" applyFill="1" applyBorder="1"/>
    <xf numFmtId="0" fontId="0" fillId="0" borderId="0" xfId="0"/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/>
    <xf numFmtId="2" fontId="0" fillId="0" borderId="1" xfId="0" applyNumberFormat="1" applyFill="1" applyBorder="1"/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/>
    <xf numFmtId="0" fontId="5" fillId="0" borderId="1" xfId="0" applyFont="1" applyFill="1" applyBorder="1"/>
    <xf numFmtId="0" fontId="0" fillId="7" borderId="1" xfId="0" applyFill="1" applyBorder="1"/>
    <xf numFmtId="0" fontId="0" fillId="7" borderId="0" xfId="0" applyFill="1"/>
    <xf numFmtId="2" fontId="0" fillId="7" borderId="1" xfId="0" applyNumberFormat="1" applyFill="1" applyBorder="1"/>
    <xf numFmtId="0" fontId="4" fillId="7" borderId="1" xfId="0" applyFont="1" applyFill="1" applyBorder="1" applyAlignment="1">
      <alignment horizontal="center"/>
    </xf>
    <xf numFmtId="2" fontId="0" fillId="7" borderId="0" xfId="0" applyNumberFormat="1" applyFill="1"/>
    <xf numFmtId="0" fontId="6" fillId="6" borderId="1" xfId="0" applyFont="1" applyFill="1" applyBorder="1"/>
    <xf numFmtId="0" fontId="6" fillId="7" borderId="1" xfId="0" applyFont="1" applyFill="1" applyBorder="1"/>
    <xf numFmtId="0" fontId="6" fillId="9" borderId="1" xfId="0" applyFont="1" applyFill="1" applyBorder="1"/>
    <xf numFmtId="0" fontId="6" fillId="5" borderId="1" xfId="0" applyFont="1" applyFill="1" applyBorder="1"/>
    <xf numFmtId="2" fontId="6" fillId="9" borderId="1" xfId="0" applyNumberFormat="1" applyFont="1" applyFill="1" applyBorder="1"/>
    <xf numFmtId="2" fontId="6" fillId="5" borderId="1" xfId="0" applyNumberFormat="1" applyFont="1" applyFill="1" applyBorder="1"/>
    <xf numFmtId="0" fontId="7" fillId="8" borderId="1" xfId="0" applyFont="1" applyFill="1" applyBorder="1"/>
    <xf numFmtId="0" fontId="2" fillId="0" borderId="2" xfId="0" applyFont="1" applyBorder="1" applyAlignment="1">
      <alignment horizontal="center"/>
    </xf>
    <xf numFmtId="0" fontId="6" fillId="10" borderId="1" xfId="0" applyFont="1" applyFill="1" applyBorder="1" applyAlignment="1">
      <alignment horizontal="center" wrapText="1"/>
    </xf>
    <xf numFmtId="0" fontId="6" fillId="1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6"/>
  <sheetViews>
    <sheetView topLeftCell="A19" workbookViewId="0">
      <selection activeCell="M44" sqref="M44"/>
    </sheetView>
  </sheetViews>
  <sheetFormatPr baseColWidth="10" defaultRowHeight="15" x14ac:dyDescent="0.25"/>
  <sheetData>
    <row r="3" spans="2:10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ht="18.75" x14ac:dyDescent="0.3">
      <c r="B4" s="79" t="s">
        <v>37</v>
      </c>
      <c r="C4" s="79"/>
      <c r="D4" s="79"/>
      <c r="E4" s="79"/>
      <c r="F4" s="79"/>
      <c r="G4" s="79"/>
      <c r="H4" s="79"/>
      <c r="I4" s="79"/>
      <c r="J4" s="79"/>
    </row>
    <row r="5" spans="2:10" ht="45" x14ac:dyDescent="0.25">
      <c r="B5" s="7" t="s">
        <v>0</v>
      </c>
      <c r="C5" s="7" t="s">
        <v>1</v>
      </c>
      <c r="D5" s="8" t="s">
        <v>2</v>
      </c>
      <c r="E5" s="8" t="s">
        <v>3</v>
      </c>
      <c r="F5" s="8" t="s">
        <v>4</v>
      </c>
      <c r="G5" s="7" t="s">
        <v>5</v>
      </c>
      <c r="H5" s="7" t="s">
        <v>6</v>
      </c>
      <c r="I5" s="6" t="s">
        <v>7</v>
      </c>
      <c r="J5" s="3" t="s">
        <v>8</v>
      </c>
    </row>
    <row r="6" spans="2:10" x14ac:dyDescent="0.25">
      <c r="B6" s="3" t="s">
        <v>9</v>
      </c>
      <c r="C6" s="5" t="s">
        <v>10</v>
      </c>
      <c r="D6" s="5" t="s">
        <v>11</v>
      </c>
      <c r="E6" s="4">
        <v>42320</v>
      </c>
      <c r="F6" s="4" t="s">
        <v>12</v>
      </c>
      <c r="G6" s="3">
        <v>725.88</v>
      </c>
      <c r="H6" s="3">
        <v>87.1</v>
      </c>
      <c r="I6" s="5"/>
      <c r="J6" s="3" t="s">
        <v>13</v>
      </c>
    </row>
    <row r="7" spans="2:10" x14ac:dyDescent="0.25">
      <c r="B7" s="3" t="s">
        <v>14</v>
      </c>
      <c r="C7" s="5" t="s">
        <v>10</v>
      </c>
      <c r="D7" s="5" t="s">
        <v>11</v>
      </c>
      <c r="E7" s="4">
        <v>42291</v>
      </c>
      <c r="F7" s="3" t="s">
        <v>15</v>
      </c>
      <c r="G7" s="3">
        <v>777.85</v>
      </c>
      <c r="H7" s="3">
        <v>93.34</v>
      </c>
      <c r="I7" s="5"/>
      <c r="J7" s="3" t="s">
        <v>13</v>
      </c>
    </row>
    <row r="8" spans="2:10" x14ac:dyDescent="0.25">
      <c r="B8" s="10" t="s">
        <v>16</v>
      </c>
      <c r="C8" s="11" t="s">
        <v>10</v>
      </c>
      <c r="D8" s="11" t="s">
        <v>11</v>
      </c>
      <c r="E8" s="12">
        <v>43501</v>
      </c>
      <c r="F8" s="12" t="s">
        <v>17</v>
      </c>
      <c r="G8" s="16">
        <v>34014.1</v>
      </c>
      <c r="H8" s="10">
        <v>4081.69</v>
      </c>
      <c r="I8" s="11"/>
      <c r="J8" s="10" t="s">
        <v>13</v>
      </c>
    </row>
    <row r="9" spans="2:10" x14ac:dyDescent="0.25">
      <c r="B9" s="3" t="s">
        <v>18</v>
      </c>
      <c r="C9" s="5" t="s">
        <v>10</v>
      </c>
      <c r="D9" s="5" t="s">
        <v>11</v>
      </c>
      <c r="E9" s="4">
        <v>42320</v>
      </c>
      <c r="F9" s="4" t="s">
        <v>19</v>
      </c>
      <c r="G9" s="9">
        <v>9542.4</v>
      </c>
      <c r="H9" s="3">
        <v>1144.99</v>
      </c>
      <c r="I9" s="5"/>
      <c r="J9" s="3" t="s">
        <v>13</v>
      </c>
    </row>
    <row r="10" spans="2:10" x14ac:dyDescent="0.25">
      <c r="B10" s="3" t="s">
        <v>20</v>
      </c>
      <c r="C10" s="5" t="s">
        <v>10</v>
      </c>
      <c r="D10" s="5" t="s">
        <v>11</v>
      </c>
      <c r="E10" s="4">
        <v>43238</v>
      </c>
      <c r="F10" s="3" t="s">
        <v>21</v>
      </c>
      <c r="G10" s="3">
        <v>1314.91</v>
      </c>
      <c r="H10" s="10">
        <v>157.79</v>
      </c>
      <c r="I10" s="5"/>
      <c r="J10" s="3" t="s">
        <v>13</v>
      </c>
    </row>
    <row r="11" spans="2:10" x14ac:dyDescent="0.25">
      <c r="B11" s="13" t="s">
        <v>22</v>
      </c>
      <c r="C11" s="14" t="s">
        <v>10</v>
      </c>
      <c r="D11" s="14"/>
      <c r="E11" s="15">
        <v>42290</v>
      </c>
      <c r="F11" s="13"/>
      <c r="G11" s="13"/>
      <c r="H11" s="13"/>
      <c r="I11" s="14"/>
      <c r="J11" s="13" t="s">
        <v>23</v>
      </c>
    </row>
    <row r="12" spans="2:10" x14ac:dyDescent="0.25">
      <c r="B12" s="3" t="s">
        <v>24</v>
      </c>
      <c r="C12" s="5" t="s">
        <v>10</v>
      </c>
      <c r="D12" s="5" t="s">
        <v>11</v>
      </c>
      <c r="E12" s="4">
        <v>43154</v>
      </c>
      <c r="F12" s="3" t="s">
        <v>25</v>
      </c>
      <c r="G12" s="3">
        <v>8269.06</v>
      </c>
      <c r="H12" s="10">
        <v>992.28</v>
      </c>
      <c r="I12" s="5"/>
      <c r="J12" s="3" t="s">
        <v>13</v>
      </c>
    </row>
    <row r="13" spans="2:10" x14ac:dyDescent="0.25">
      <c r="B13" s="3" t="s">
        <v>26</v>
      </c>
      <c r="C13" s="5" t="s">
        <v>10</v>
      </c>
      <c r="D13" s="5" t="s">
        <v>11</v>
      </c>
      <c r="E13" s="4">
        <v>43089</v>
      </c>
      <c r="F13" s="3" t="s">
        <v>27</v>
      </c>
      <c r="G13" s="3">
        <v>4071.73</v>
      </c>
      <c r="H13" s="10">
        <v>488.61</v>
      </c>
      <c r="I13" s="5"/>
      <c r="J13" s="3" t="s">
        <v>13</v>
      </c>
    </row>
    <row r="14" spans="2:10" x14ac:dyDescent="0.25">
      <c r="B14" s="3" t="s">
        <v>28</v>
      </c>
      <c r="C14" s="5" t="s">
        <v>10</v>
      </c>
      <c r="D14" s="5" t="s">
        <v>11</v>
      </c>
      <c r="E14" s="4">
        <v>43154</v>
      </c>
      <c r="F14" s="3" t="s">
        <v>29</v>
      </c>
      <c r="G14" s="3">
        <v>5386.04</v>
      </c>
      <c r="H14" s="10">
        <v>646.32000000000005</v>
      </c>
      <c r="I14" s="5"/>
      <c r="J14" s="3" t="s">
        <v>13</v>
      </c>
    </row>
    <row r="15" spans="2:10" x14ac:dyDescent="0.25">
      <c r="B15" s="13" t="s">
        <v>30</v>
      </c>
      <c r="C15" s="14" t="s">
        <v>10</v>
      </c>
      <c r="D15" s="14"/>
      <c r="E15" s="15">
        <v>42331</v>
      </c>
      <c r="F15" s="13"/>
      <c r="G15" s="13"/>
      <c r="H15" s="13"/>
      <c r="I15" s="14"/>
      <c r="J15" s="13" t="s">
        <v>31</v>
      </c>
    </row>
    <row r="16" spans="2:10" x14ac:dyDescent="0.25">
      <c r="B16" s="3" t="s">
        <v>32</v>
      </c>
      <c r="C16" s="5" t="s">
        <v>10</v>
      </c>
      <c r="D16" s="5" t="s">
        <v>11</v>
      </c>
      <c r="E16" s="4">
        <v>43154</v>
      </c>
      <c r="F16" s="3" t="s">
        <v>33</v>
      </c>
      <c r="G16" s="3">
        <v>4687.5600000000004</v>
      </c>
      <c r="H16" s="10">
        <v>562.51</v>
      </c>
      <c r="I16" s="5"/>
      <c r="J16" s="3" t="s">
        <v>13</v>
      </c>
    </row>
    <row r="17" spans="2:12" x14ac:dyDescent="0.25">
      <c r="B17" s="13" t="s">
        <v>34</v>
      </c>
      <c r="C17" s="14" t="s">
        <v>10</v>
      </c>
      <c r="D17" s="14"/>
      <c r="E17" s="15">
        <v>42331</v>
      </c>
      <c r="F17" s="13"/>
      <c r="G17" s="13"/>
      <c r="H17" s="13"/>
      <c r="I17" s="14"/>
      <c r="J17" s="13" t="s">
        <v>35</v>
      </c>
    </row>
    <row r="18" spans="2:12" x14ac:dyDescent="0.25">
      <c r="B18" s="2"/>
      <c r="C18" s="2"/>
      <c r="D18" s="2"/>
      <c r="E18" s="2"/>
      <c r="F18" s="2" t="s">
        <v>36</v>
      </c>
      <c r="G18" s="2">
        <v>68789.530000000013</v>
      </c>
      <c r="H18" s="2">
        <v>8254.6299999999992</v>
      </c>
      <c r="I18" s="2">
        <v>0</v>
      </c>
      <c r="J18" s="2"/>
    </row>
    <row r="22" spans="2:12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ht="18.75" x14ac:dyDescent="0.3">
      <c r="B23" s="79" t="s">
        <v>58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</row>
    <row r="24" spans="2:12" ht="45" x14ac:dyDescent="0.25">
      <c r="B24" s="22" t="s">
        <v>0</v>
      </c>
      <c r="C24" s="22" t="s">
        <v>1</v>
      </c>
      <c r="D24" s="23" t="s">
        <v>38</v>
      </c>
      <c r="E24" s="23" t="s">
        <v>39</v>
      </c>
      <c r="F24" s="23" t="s">
        <v>40</v>
      </c>
      <c r="G24" s="23" t="s">
        <v>3</v>
      </c>
      <c r="H24" s="23" t="s">
        <v>4</v>
      </c>
      <c r="I24" s="22" t="s">
        <v>5</v>
      </c>
      <c r="J24" s="22" t="s">
        <v>6</v>
      </c>
      <c r="K24" s="21" t="s">
        <v>7</v>
      </c>
      <c r="L24" s="21" t="s">
        <v>41</v>
      </c>
    </row>
    <row r="25" spans="2:12" ht="24.75" x14ac:dyDescent="0.25">
      <c r="B25" s="18" t="s">
        <v>9</v>
      </c>
      <c r="C25" s="20" t="s">
        <v>10</v>
      </c>
      <c r="D25" s="28">
        <v>42866</v>
      </c>
      <c r="E25" s="28">
        <v>42948</v>
      </c>
      <c r="F25" s="32" t="s">
        <v>42</v>
      </c>
      <c r="G25" s="19"/>
      <c r="H25" s="19">
        <v>43025</v>
      </c>
      <c r="I25" s="18">
        <v>176244.44</v>
      </c>
      <c r="J25" s="27">
        <v>24674.22</v>
      </c>
      <c r="K25" s="19">
        <v>43025</v>
      </c>
      <c r="L25" s="20" t="s">
        <v>13</v>
      </c>
    </row>
    <row r="26" spans="2:12" ht="24.75" x14ac:dyDescent="0.25">
      <c r="B26" s="18" t="s">
        <v>14</v>
      </c>
      <c r="C26" s="20" t="s">
        <v>10</v>
      </c>
      <c r="D26" s="28">
        <v>42866</v>
      </c>
      <c r="E26" s="28">
        <v>42971</v>
      </c>
      <c r="F26" s="32" t="s">
        <v>43</v>
      </c>
      <c r="G26" s="19">
        <v>42954</v>
      </c>
      <c r="H26" s="19">
        <v>43025</v>
      </c>
      <c r="I26" s="18">
        <v>5442.18</v>
      </c>
      <c r="J26" s="24">
        <v>761.91</v>
      </c>
      <c r="K26" s="19">
        <v>43025</v>
      </c>
      <c r="L26" s="20" t="s">
        <v>13</v>
      </c>
    </row>
    <row r="27" spans="2:12" ht="24.75" x14ac:dyDescent="0.25">
      <c r="B27" s="24" t="s">
        <v>16</v>
      </c>
      <c r="C27" s="25" t="s">
        <v>10</v>
      </c>
      <c r="D27" s="28">
        <v>42866</v>
      </c>
      <c r="E27" s="29">
        <v>42948</v>
      </c>
      <c r="F27" s="33" t="s">
        <v>44</v>
      </c>
      <c r="G27" s="26">
        <v>42950</v>
      </c>
      <c r="H27" s="26">
        <v>43025</v>
      </c>
      <c r="I27" s="27">
        <v>8011.48</v>
      </c>
      <c r="J27" s="24">
        <v>1121.6099999999999</v>
      </c>
      <c r="K27" s="26">
        <v>43025</v>
      </c>
      <c r="L27" s="20" t="s">
        <v>13</v>
      </c>
    </row>
    <row r="28" spans="2:12" ht="24.75" x14ac:dyDescent="0.25">
      <c r="B28" s="24" t="s">
        <v>18</v>
      </c>
      <c r="C28" s="25" t="s">
        <v>10</v>
      </c>
      <c r="D28" s="28">
        <v>42866</v>
      </c>
      <c r="E28" s="28">
        <v>42971</v>
      </c>
      <c r="F28" s="32" t="s">
        <v>45</v>
      </c>
      <c r="G28" s="26">
        <v>42954</v>
      </c>
      <c r="H28" s="26">
        <v>43025</v>
      </c>
      <c r="I28" s="27">
        <v>8287.7099999999991</v>
      </c>
      <c r="J28" s="24">
        <v>1139.3599999999999</v>
      </c>
      <c r="K28" s="26">
        <v>43025</v>
      </c>
      <c r="L28" s="20" t="s">
        <v>13</v>
      </c>
    </row>
    <row r="29" spans="2:12" ht="24.75" x14ac:dyDescent="0.25">
      <c r="B29" s="38" t="s">
        <v>46</v>
      </c>
      <c r="C29" s="20" t="s">
        <v>10</v>
      </c>
      <c r="D29" s="29">
        <v>43305</v>
      </c>
      <c r="E29" s="29">
        <v>43312</v>
      </c>
      <c r="F29" s="30" t="s">
        <v>47</v>
      </c>
      <c r="G29" s="19">
        <v>43192</v>
      </c>
      <c r="H29" s="24"/>
      <c r="I29" s="39">
        <v>10462.129999999999</v>
      </c>
      <c r="J29" s="27">
        <v>1464.7</v>
      </c>
      <c r="K29" s="35"/>
      <c r="L29" s="20" t="s">
        <v>13</v>
      </c>
    </row>
    <row r="30" spans="2:12" ht="24.75" x14ac:dyDescent="0.25">
      <c r="B30" s="38" t="s">
        <v>22</v>
      </c>
      <c r="C30" s="20" t="s">
        <v>10</v>
      </c>
      <c r="D30" s="29">
        <v>43195</v>
      </c>
      <c r="E30" s="29">
        <v>43238</v>
      </c>
      <c r="F30" s="33" t="s">
        <v>48</v>
      </c>
      <c r="G30" s="19">
        <v>43192</v>
      </c>
      <c r="H30" s="26">
        <v>43299</v>
      </c>
      <c r="I30" s="24">
        <v>32627.4</v>
      </c>
      <c r="J30" s="24">
        <v>3964.85</v>
      </c>
      <c r="K30" s="35"/>
      <c r="L30" s="20" t="s">
        <v>13</v>
      </c>
    </row>
    <row r="31" spans="2:12" ht="24.75" x14ac:dyDescent="0.25">
      <c r="B31" s="38" t="s">
        <v>24</v>
      </c>
      <c r="C31" s="25" t="s">
        <v>10</v>
      </c>
      <c r="D31" s="28">
        <v>43195</v>
      </c>
      <c r="E31" s="28">
        <v>43244</v>
      </c>
      <c r="F31" s="31" t="s">
        <v>49</v>
      </c>
      <c r="G31" s="19">
        <v>43241</v>
      </c>
      <c r="H31" s="19">
        <v>43299</v>
      </c>
      <c r="I31" s="18">
        <v>6807.57</v>
      </c>
      <c r="J31" s="39">
        <v>816.91</v>
      </c>
      <c r="K31" s="34"/>
      <c r="L31" s="20" t="s">
        <v>13</v>
      </c>
    </row>
    <row r="32" spans="2:12" ht="24.75" x14ac:dyDescent="0.25">
      <c r="B32" s="38" t="s">
        <v>26</v>
      </c>
      <c r="C32" s="25" t="s">
        <v>10</v>
      </c>
      <c r="D32" s="28">
        <v>43305</v>
      </c>
      <c r="E32" s="28">
        <v>43335</v>
      </c>
      <c r="F32" s="31" t="s">
        <v>50</v>
      </c>
      <c r="G32" s="19"/>
      <c r="H32" s="18"/>
      <c r="I32" s="18">
        <v>4052.32</v>
      </c>
      <c r="J32" s="39">
        <v>486.28</v>
      </c>
      <c r="K32" s="34"/>
      <c r="L32" s="20" t="s">
        <v>13</v>
      </c>
    </row>
    <row r="33" spans="2:12" ht="24.75" x14ac:dyDescent="0.25">
      <c r="B33" s="38" t="s">
        <v>51</v>
      </c>
      <c r="C33" s="25" t="s">
        <v>10</v>
      </c>
      <c r="D33" s="28">
        <v>43307</v>
      </c>
      <c r="E33" s="28">
        <v>43335</v>
      </c>
      <c r="F33" s="31" t="s">
        <v>52</v>
      </c>
      <c r="G33" s="19">
        <v>43335</v>
      </c>
      <c r="H33" s="18"/>
      <c r="I33" s="18">
        <v>4103.47</v>
      </c>
      <c r="J33" s="24">
        <v>492.42</v>
      </c>
      <c r="K33" s="34"/>
      <c r="L33" s="20" t="s">
        <v>13</v>
      </c>
    </row>
    <row r="34" spans="2:12" ht="24.75" x14ac:dyDescent="0.25">
      <c r="B34" s="38" t="s">
        <v>30</v>
      </c>
      <c r="C34" s="25" t="s">
        <v>10</v>
      </c>
      <c r="D34" s="28">
        <v>43318</v>
      </c>
      <c r="E34" s="28">
        <v>43335</v>
      </c>
      <c r="F34" s="31" t="s">
        <v>53</v>
      </c>
      <c r="G34" s="28">
        <v>43318</v>
      </c>
      <c r="H34" s="18"/>
      <c r="I34" s="18">
        <v>19814.580000000002</v>
      </c>
      <c r="J34" s="39">
        <v>2377.7399999999998</v>
      </c>
      <c r="K34" s="34"/>
      <c r="L34" s="20" t="s">
        <v>13</v>
      </c>
    </row>
    <row r="35" spans="2:12" ht="24.75" x14ac:dyDescent="0.25">
      <c r="B35" s="38" t="s">
        <v>54</v>
      </c>
      <c r="C35" s="25" t="s">
        <v>10</v>
      </c>
      <c r="D35" s="28">
        <v>43318</v>
      </c>
      <c r="E35" s="28">
        <v>43335</v>
      </c>
      <c r="F35" s="31" t="s">
        <v>55</v>
      </c>
      <c r="G35" s="28">
        <v>43318</v>
      </c>
      <c r="H35" s="18"/>
      <c r="I35" s="18">
        <v>27274.01</v>
      </c>
      <c r="J35" s="24">
        <v>3273.95</v>
      </c>
      <c r="K35" s="34"/>
      <c r="L35" s="20" t="s">
        <v>13</v>
      </c>
    </row>
    <row r="36" spans="2:12" ht="24.75" x14ac:dyDescent="0.25">
      <c r="B36" s="38" t="s">
        <v>56</v>
      </c>
      <c r="C36" s="25" t="s">
        <v>10</v>
      </c>
      <c r="D36" s="28">
        <v>43318</v>
      </c>
      <c r="E36" s="28">
        <v>43335</v>
      </c>
      <c r="F36" s="31" t="s">
        <v>57</v>
      </c>
      <c r="G36" s="28">
        <v>43318</v>
      </c>
      <c r="H36" s="18"/>
      <c r="I36" s="18">
        <v>35372.959999999999</v>
      </c>
      <c r="J36" s="24">
        <v>4245.45</v>
      </c>
      <c r="K36" s="34"/>
      <c r="L36" s="20" t="s">
        <v>13</v>
      </c>
    </row>
    <row r="37" spans="2:12" x14ac:dyDescent="0.25">
      <c r="B37" s="17"/>
      <c r="C37" s="17"/>
      <c r="D37" s="17"/>
      <c r="E37" s="17"/>
      <c r="F37" s="17"/>
      <c r="G37" s="17"/>
      <c r="H37" s="18" t="s">
        <v>36</v>
      </c>
      <c r="I37" s="18">
        <v>338500.25000000006</v>
      </c>
      <c r="J37" s="37">
        <v>44819.399999999994</v>
      </c>
      <c r="K37" s="18"/>
      <c r="L37" s="36"/>
    </row>
    <row r="41" spans="2:12" x14ac:dyDescent="0.25"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2:12" ht="18.75" x14ac:dyDescent="0.3">
      <c r="B42" s="79" t="s">
        <v>59</v>
      </c>
      <c r="C42" s="79"/>
      <c r="D42" s="79"/>
      <c r="E42" s="79"/>
      <c r="F42" s="79"/>
      <c r="G42" s="79"/>
      <c r="H42" s="79"/>
      <c r="I42" s="79"/>
      <c r="J42" s="79"/>
      <c r="K42" s="79"/>
    </row>
    <row r="43" spans="2:12" ht="60" x14ac:dyDescent="0.25">
      <c r="B43" s="46" t="s">
        <v>0</v>
      </c>
      <c r="C43" s="46" t="s">
        <v>1</v>
      </c>
      <c r="D43" s="47" t="s">
        <v>38</v>
      </c>
      <c r="E43" s="47" t="s">
        <v>39</v>
      </c>
      <c r="F43" s="47" t="s">
        <v>60</v>
      </c>
      <c r="G43" s="47" t="s">
        <v>4</v>
      </c>
      <c r="H43" s="46" t="s">
        <v>5</v>
      </c>
      <c r="I43" s="46" t="s">
        <v>6</v>
      </c>
      <c r="J43" s="45" t="s">
        <v>7</v>
      </c>
      <c r="K43" s="45" t="s">
        <v>41</v>
      </c>
    </row>
    <row r="44" spans="2:12" ht="24.75" x14ac:dyDescent="0.25">
      <c r="B44" s="42" t="s">
        <v>9</v>
      </c>
      <c r="C44" s="44" t="s">
        <v>10</v>
      </c>
      <c r="D44" s="52">
        <v>43367</v>
      </c>
      <c r="E44" s="52">
        <v>43389</v>
      </c>
      <c r="F44" s="56" t="s">
        <v>61</v>
      </c>
      <c r="G44" s="43"/>
      <c r="H44" s="42">
        <v>3500.86</v>
      </c>
      <c r="I44" s="51">
        <v>420.82</v>
      </c>
      <c r="J44" s="59"/>
      <c r="K44" s="44" t="s">
        <v>13</v>
      </c>
    </row>
    <row r="45" spans="2:12" ht="24.75" x14ac:dyDescent="0.25">
      <c r="B45" s="42" t="s">
        <v>14</v>
      </c>
      <c r="C45" s="44" t="s">
        <v>10</v>
      </c>
      <c r="D45" s="52">
        <v>43367</v>
      </c>
      <c r="E45" s="52">
        <v>43385</v>
      </c>
      <c r="F45" s="56" t="s">
        <v>62</v>
      </c>
      <c r="G45" s="43"/>
      <c r="H45" s="48">
        <v>8532.34</v>
      </c>
      <c r="I45" s="48">
        <v>1023.89</v>
      </c>
      <c r="J45" s="59"/>
      <c r="K45" s="44" t="s">
        <v>13</v>
      </c>
    </row>
    <row r="46" spans="2:12" ht="24.75" x14ac:dyDescent="0.25">
      <c r="B46" s="48" t="s">
        <v>16</v>
      </c>
      <c r="C46" s="49" t="s">
        <v>10</v>
      </c>
      <c r="D46" s="52">
        <v>43403</v>
      </c>
      <c r="E46" s="53">
        <v>43445</v>
      </c>
      <c r="F46" s="57" t="s">
        <v>63</v>
      </c>
      <c r="G46" s="50"/>
      <c r="H46" s="51">
        <v>6144.04</v>
      </c>
      <c r="I46" s="48">
        <v>737.28</v>
      </c>
      <c r="J46" s="60"/>
      <c r="K46" s="44" t="s">
        <v>13</v>
      </c>
    </row>
    <row r="47" spans="2:12" ht="24.75" x14ac:dyDescent="0.25">
      <c r="B47" s="48" t="s">
        <v>18</v>
      </c>
      <c r="C47" s="49" t="s">
        <v>10</v>
      </c>
      <c r="D47" s="52">
        <v>43432</v>
      </c>
      <c r="E47" s="52">
        <v>43445</v>
      </c>
      <c r="F47" s="56" t="s">
        <v>64</v>
      </c>
      <c r="G47" s="50"/>
      <c r="H47" s="51">
        <v>13958.3</v>
      </c>
      <c r="I47" s="48">
        <v>1675.62</v>
      </c>
      <c r="J47" s="60"/>
      <c r="K47" s="44" t="s">
        <v>13</v>
      </c>
    </row>
    <row r="48" spans="2:12" ht="24.75" x14ac:dyDescent="0.25">
      <c r="B48" s="48" t="s">
        <v>46</v>
      </c>
      <c r="C48" s="44" t="s">
        <v>10</v>
      </c>
      <c r="D48" s="53">
        <v>43367</v>
      </c>
      <c r="E48" s="53">
        <v>43389</v>
      </c>
      <c r="F48" s="54" t="s">
        <v>65</v>
      </c>
      <c r="G48" s="48"/>
      <c r="H48" s="42">
        <v>4496.01</v>
      </c>
      <c r="I48" s="48">
        <v>539.52</v>
      </c>
      <c r="J48" s="60"/>
      <c r="K48" s="44" t="s">
        <v>13</v>
      </c>
    </row>
    <row r="49" spans="2:11" ht="24.75" x14ac:dyDescent="0.25">
      <c r="B49" s="48" t="s">
        <v>22</v>
      </c>
      <c r="C49" s="44" t="s">
        <v>10</v>
      </c>
      <c r="D49" s="53">
        <v>43432</v>
      </c>
      <c r="E49" s="53">
        <v>43445</v>
      </c>
      <c r="F49" s="57" t="s">
        <v>66</v>
      </c>
      <c r="G49" s="48"/>
      <c r="H49" s="48">
        <v>16010.55</v>
      </c>
      <c r="I49" s="48">
        <v>1921.26</v>
      </c>
      <c r="J49" s="60"/>
      <c r="K49" s="44" t="s">
        <v>13</v>
      </c>
    </row>
    <row r="50" spans="2:11" ht="24.75" x14ac:dyDescent="0.25">
      <c r="B50" s="42" t="s">
        <v>24</v>
      </c>
      <c r="C50" s="49" t="s">
        <v>67</v>
      </c>
      <c r="D50" s="52">
        <v>43403</v>
      </c>
      <c r="E50" s="52">
        <v>43445</v>
      </c>
      <c r="F50" s="55" t="s">
        <v>68</v>
      </c>
      <c r="G50" s="42"/>
      <c r="H50" s="42">
        <v>46907.93</v>
      </c>
      <c r="I50" s="48">
        <v>5628.95</v>
      </c>
      <c r="J50" s="59"/>
      <c r="K50" s="44" t="s">
        <v>13</v>
      </c>
    </row>
    <row r="51" spans="2:11" ht="24.75" x14ac:dyDescent="0.25">
      <c r="B51" s="42" t="s">
        <v>26</v>
      </c>
      <c r="C51" s="49" t="s">
        <v>10</v>
      </c>
      <c r="D51" s="52">
        <v>43437</v>
      </c>
      <c r="E51" s="52">
        <v>43447</v>
      </c>
      <c r="F51" s="55" t="s">
        <v>69</v>
      </c>
      <c r="G51" s="42"/>
      <c r="H51" s="42">
        <v>7677.59</v>
      </c>
      <c r="I51" s="48">
        <v>921.31</v>
      </c>
      <c r="J51" s="59"/>
      <c r="K51" s="44" t="s">
        <v>13</v>
      </c>
    </row>
    <row r="52" spans="2:11" ht="24.75" x14ac:dyDescent="0.25">
      <c r="B52" s="42" t="s">
        <v>51</v>
      </c>
      <c r="C52" s="49" t="s">
        <v>10</v>
      </c>
      <c r="D52" s="52">
        <v>43432</v>
      </c>
      <c r="E52" s="52">
        <v>43445</v>
      </c>
      <c r="F52" s="55" t="s">
        <v>70</v>
      </c>
      <c r="G52" s="42"/>
      <c r="H52" s="42">
        <v>2279.63</v>
      </c>
      <c r="I52" s="48">
        <v>273.56</v>
      </c>
      <c r="J52" s="59"/>
      <c r="K52" s="44" t="s">
        <v>13</v>
      </c>
    </row>
    <row r="53" spans="2:11" ht="24.75" x14ac:dyDescent="0.25">
      <c r="B53" s="42" t="s">
        <v>30</v>
      </c>
      <c r="C53" s="49" t="s">
        <v>10</v>
      </c>
      <c r="D53" s="52">
        <v>43501</v>
      </c>
      <c r="E53" s="52">
        <v>43516</v>
      </c>
      <c r="F53" s="55" t="s">
        <v>71</v>
      </c>
      <c r="G53" s="42"/>
      <c r="H53" s="42">
        <v>281946.92</v>
      </c>
      <c r="I53" s="48">
        <v>33833.550000000003</v>
      </c>
      <c r="J53" s="59"/>
      <c r="K53" s="44" t="s">
        <v>13</v>
      </c>
    </row>
    <row r="54" spans="2:11" ht="24.75" x14ac:dyDescent="0.25">
      <c r="B54" s="42" t="s">
        <v>32</v>
      </c>
      <c r="C54" s="49" t="s">
        <v>10</v>
      </c>
      <c r="D54" s="52">
        <v>43502</v>
      </c>
      <c r="E54" s="52">
        <v>43516</v>
      </c>
      <c r="F54" s="55" t="s">
        <v>72</v>
      </c>
      <c r="G54" s="42"/>
      <c r="H54" s="42">
        <v>8036.17</v>
      </c>
      <c r="I54" s="48">
        <v>964.35</v>
      </c>
      <c r="J54" s="59"/>
      <c r="K54" s="44" t="s">
        <v>13</v>
      </c>
    </row>
    <row r="55" spans="2:11" ht="24.75" x14ac:dyDescent="0.25">
      <c r="B55" s="42" t="s">
        <v>34</v>
      </c>
      <c r="C55" s="49" t="s">
        <v>10</v>
      </c>
      <c r="D55" s="52">
        <v>43532</v>
      </c>
      <c r="E55" s="52">
        <v>43551</v>
      </c>
      <c r="F55" s="55" t="s">
        <v>73</v>
      </c>
      <c r="G55" s="42"/>
      <c r="H55" s="42">
        <v>28994.83</v>
      </c>
      <c r="I55" s="48">
        <v>3479.37</v>
      </c>
      <c r="J55" s="59"/>
      <c r="K55" s="44" t="s">
        <v>13</v>
      </c>
    </row>
    <row r="56" spans="2:11" x14ac:dyDescent="0.25">
      <c r="B56" s="41"/>
      <c r="C56" s="41"/>
      <c r="D56" s="41"/>
      <c r="E56" s="41"/>
      <c r="F56" s="41"/>
      <c r="G56" s="41" t="s">
        <v>36</v>
      </c>
      <c r="H56" s="41">
        <v>428485.17</v>
      </c>
      <c r="I56" s="58">
        <v>51419.48</v>
      </c>
      <c r="J56" s="41">
        <v>0</v>
      </c>
      <c r="K56" s="61"/>
    </row>
  </sheetData>
  <mergeCells count="3">
    <mergeCell ref="B4:J4"/>
    <mergeCell ref="B23:L23"/>
    <mergeCell ref="B42:K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51"/>
  <sheetViews>
    <sheetView topLeftCell="A4" workbookViewId="0">
      <selection activeCell="G51" sqref="E46:G51"/>
    </sheetView>
  </sheetViews>
  <sheetFormatPr baseColWidth="10" defaultRowHeight="15" x14ac:dyDescent="0.25"/>
  <cols>
    <col min="1" max="3" width="11.42578125" style="41"/>
    <col min="4" max="4" width="10.140625" style="41" customWidth="1"/>
    <col min="5" max="5" width="15.140625" style="41" customWidth="1"/>
    <col min="6" max="6" width="13" style="41" bestFit="1" customWidth="1"/>
    <col min="7" max="7" width="16.140625" style="41" customWidth="1"/>
    <col min="8" max="9" width="11.42578125" style="41"/>
    <col min="10" max="10" width="18" style="41" customWidth="1"/>
    <col min="11" max="16384" width="11.42578125" style="41"/>
  </cols>
  <sheetData>
    <row r="4" spans="2:11" ht="18.75" x14ac:dyDescent="0.3">
      <c r="B4" s="79" t="s">
        <v>37</v>
      </c>
      <c r="C4" s="79"/>
      <c r="D4" s="79"/>
      <c r="E4" s="79"/>
      <c r="F4" s="79"/>
      <c r="G4" s="79"/>
      <c r="H4" s="79"/>
      <c r="I4" s="79"/>
      <c r="J4" s="79"/>
    </row>
    <row r="5" spans="2:11" ht="45" x14ac:dyDescent="0.25">
      <c r="B5" s="62" t="s">
        <v>0</v>
      </c>
      <c r="C5" s="62" t="s">
        <v>1</v>
      </c>
      <c r="D5" s="63" t="s">
        <v>2</v>
      </c>
      <c r="E5" s="63" t="s">
        <v>3</v>
      </c>
      <c r="F5" s="63" t="s">
        <v>4</v>
      </c>
      <c r="G5" s="62" t="s">
        <v>5</v>
      </c>
      <c r="H5" s="62" t="s">
        <v>6</v>
      </c>
      <c r="I5" s="64" t="s">
        <v>7</v>
      </c>
      <c r="J5" s="65" t="s">
        <v>8</v>
      </c>
    </row>
    <row r="6" spans="2:11" x14ac:dyDescent="0.25">
      <c r="B6" s="42" t="s">
        <v>20</v>
      </c>
      <c r="C6" s="44" t="s">
        <v>10</v>
      </c>
      <c r="D6" s="44" t="s">
        <v>11</v>
      </c>
      <c r="E6" s="43">
        <v>43238</v>
      </c>
      <c r="F6" s="42" t="s">
        <v>21</v>
      </c>
      <c r="G6" s="42">
        <v>1314.91</v>
      </c>
      <c r="H6" s="39">
        <v>157.79</v>
      </c>
      <c r="I6" s="44"/>
      <c r="J6" s="42" t="s">
        <v>13</v>
      </c>
    </row>
    <row r="7" spans="2:11" x14ac:dyDescent="0.25">
      <c r="B7" s="42" t="s">
        <v>24</v>
      </c>
      <c r="C7" s="44" t="s">
        <v>10</v>
      </c>
      <c r="D7" s="44" t="s">
        <v>11</v>
      </c>
      <c r="E7" s="43">
        <v>43154</v>
      </c>
      <c r="F7" s="42" t="s">
        <v>25</v>
      </c>
      <c r="G7" s="42">
        <v>8269.06</v>
      </c>
      <c r="H7" s="39">
        <v>992.28</v>
      </c>
      <c r="I7" s="44"/>
      <c r="J7" s="42" t="s">
        <v>13</v>
      </c>
    </row>
    <row r="8" spans="2:11" x14ac:dyDescent="0.25">
      <c r="B8" s="42" t="s">
        <v>28</v>
      </c>
      <c r="C8" s="44" t="s">
        <v>10</v>
      </c>
      <c r="D8" s="44" t="s">
        <v>11</v>
      </c>
      <c r="E8" s="43">
        <v>43154</v>
      </c>
      <c r="F8" s="42" t="s">
        <v>29</v>
      </c>
      <c r="G8" s="42">
        <v>5386.04</v>
      </c>
      <c r="H8" s="39">
        <v>646.32000000000005</v>
      </c>
      <c r="I8" s="44"/>
      <c r="J8" s="42" t="s">
        <v>13</v>
      </c>
    </row>
    <row r="9" spans="2:11" x14ac:dyDescent="0.25">
      <c r="B9" s="42" t="s">
        <v>32</v>
      </c>
      <c r="C9" s="44" t="s">
        <v>10</v>
      </c>
      <c r="D9" s="44" t="s">
        <v>11</v>
      </c>
      <c r="E9" s="43">
        <v>43154</v>
      </c>
      <c r="F9" s="42" t="s">
        <v>33</v>
      </c>
      <c r="G9" s="42">
        <v>4687.5600000000004</v>
      </c>
      <c r="H9" s="39">
        <v>562.51</v>
      </c>
      <c r="I9" s="44"/>
      <c r="J9" s="42" t="s">
        <v>13</v>
      </c>
    </row>
    <row r="10" spans="2:11" x14ac:dyDescent="0.25">
      <c r="B10" s="67"/>
      <c r="C10" s="67"/>
      <c r="D10" s="67"/>
      <c r="E10" s="67"/>
      <c r="F10" s="67" t="s">
        <v>36</v>
      </c>
      <c r="G10" s="67">
        <v>68789.530000000013</v>
      </c>
      <c r="H10" s="67">
        <f>SUM(H6:H9)</f>
        <v>2358.8999999999996</v>
      </c>
      <c r="I10" s="67"/>
      <c r="J10" s="67"/>
    </row>
    <row r="15" spans="2:11" ht="18.75" x14ac:dyDescent="0.3">
      <c r="B15" s="79" t="s">
        <v>58</v>
      </c>
      <c r="C15" s="79"/>
      <c r="D15" s="79"/>
      <c r="E15" s="79"/>
      <c r="F15" s="79"/>
      <c r="G15" s="79"/>
      <c r="H15" s="79"/>
      <c r="I15" s="79"/>
      <c r="J15" s="79"/>
      <c r="K15" s="79"/>
    </row>
    <row r="16" spans="2:11" ht="45" x14ac:dyDescent="0.25">
      <c r="B16" s="62" t="s">
        <v>0</v>
      </c>
      <c r="C16" s="62" t="s">
        <v>1</v>
      </c>
      <c r="D16" s="63" t="s">
        <v>38</v>
      </c>
      <c r="E16" s="63" t="s">
        <v>39</v>
      </c>
      <c r="F16" s="63" t="s">
        <v>40</v>
      </c>
      <c r="G16" s="63" t="s">
        <v>3</v>
      </c>
      <c r="H16" s="63" t="s">
        <v>4</v>
      </c>
      <c r="I16" s="62" t="s">
        <v>5</v>
      </c>
      <c r="J16" s="62" t="s">
        <v>6</v>
      </c>
      <c r="K16" s="64" t="s">
        <v>41</v>
      </c>
    </row>
    <row r="17" spans="2:15" ht="24.75" x14ac:dyDescent="0.25">
      <c r="B17" s="48" t="s">
        <v>46</v>
      </c>
      <c r="C17" s="44" t="s">
        <v>10</v>
      </c>
      <c r="D17" s="53">
        <v>43305</v>
      </c>
      <c r="E17" s="53">
        <v>43312</v>
      </c>
      <c r="F17" s="54" t="s">
        <v>47</v>
      </c>
      <c r="G17" s="43">
        <v>43192</v>
      </c>
      <c r="H17" s="43">
        <v>43192</v>
      </c>
      <c r="I17" s="66">
        <v>10462.129999999999</v>
      </c>
      <c r="J17" s="51">
        <v>1464.7</v>
      </c>
      <c r="K17" s="44" t="s">
        <v>13</v>
      </c>
    </row>
    <row r="18" spans="2:15" ht="24.75" x14ac:dyDescent="0.25">
      <c r="B18" s="48" t="s">
        <v>22</v>
      </c>
      <c r="C18" s="44" t="s">
        <v>10</v>
      </c>
      <c r="D18" s="53">
        <v>43195</v>
      </c>
      <c r="E18" s="53">
        <v>43238</v>
      </c>
      <c r="F18" s="57" t="s">
        <v>48</v>
      </c>
      <c r="G18" s="43">
        <v>43192</v>
      </c>
      <c r="H18" s="50">
        <v>43299</v>
      </c>
      <c r="I18" s="48">
        <v>32627.4</v>
      </c>
      <c r="J18" s="39">
        <v>3964.85</v>
      </c>
      <c r="K18" s="44" t="s">
        <v>13</v>
      </c>
    </row>
    <row r="19" spans="2:15" ht="24.75" x14ac:dyDescent="0.25">
      <c r="B19" s="48" t="s">
        <v>24</v>
      </c>
      <c r="C19" s="49" t="s">
        <v>10</v>
      </c>
      <c r="D19" s="52">
        <v>43195</v>
      </c>
      <c r="E19" s="52">
        <v>43244</v>
      </c>
      <c r="F19" s="55" t="s">
        <v>49</v>
      </c>
      <c r="G19" s="43">
        <v>43241</v>
      </c>
      <c r="H19" s="43">
        <v>43299</v>
      </c>
      <c r="I19" s="42">
        <v>6807.57</v>
      </c>
      <c r="J19" s="39">
        <v>816.91</v>
      </c>
      <c r="K19" s="44" t="s">
        <v>13</v>
      </c>
      <c r="O19" s="58">
        <f>+H10+J25+I41</f>
        <v>32623.409999999996</v>
      </c>
    </row>
    <row r="20" spans="2:15" ht="24.75" x14ac:dyDescent="0.25">
      <c r="B20" s="48" t="s">
        <v>26</v>
      </c>
      <c r="C20" s="49" t="s">
        <v>10</v>
      </c>
      <c r="D20" s="52">
        <v>43305</v>
      </c>
      <c r="E20" s="52">
        <v>43335</v>
      </c>
      <c r="F20" s="55" t="s">
        <v>50</v>
      </c>
      <c r="G20" s="52">
        <v>43335</v>
      </c>
      <c r="H20" s="52">
        <v>43335</v>
      </c>
      <c r="I20" s="42">
        <v>4052.32</v>
      </c>
      <c r="J20" s="66">
        <v>486.28</v>
      </c>
      <c r="K20" s="44" t="s">
        <v>13</v>
      </c>
      <c r="M20" s="58">
        <f>+H10</f>
        <v>2358.8999999999996</v>
      </c>
      <c r="O20" s="58">
        <f>+O19-M22</f>
        <v>31806.499999999996</v>
      </c>
    </row>
    <row r="21" spans="2:15" ht="24.75" x14ac:dyDescent="0.25">
      <c r="B21" s="48" t="s">
        <v>51</v>
      </c>
      <c r="C21" s="49" t="s">
        <v>10</v>
      </c>
      <c r="D21" s="52">
        <v>43307</v>
      </c>
      <c r="E21" s="52">
        <v>43335</v>
      </c>
      <c r="F21" s="55" t="s">
        <v>52</v>
      </c>
      <c r="G21" s="43">
        <v>43335</v>
      </c>
      <c r="H21" s="52">
        <v>43335</v>
      </c>
      <c r="I21" s="42">
        <v>4103.47</v>
      </c>
      <c r="J21" s="66">
        <v>492.42</v>
      </c>
      <c r="K21" s="44" t="s">
        <v>13</v>
      </c>
      <c r="M21" s="41">
        <f>+J18</f>
        <v>3964.85</v>
      </c>
    </row>
    <row r="22" spans="2:15" ht="24.75" x14ac:dyDescent="0.25">
      <c r="B22" s="48" t="s">
        <v>30</v>
      </c>
      <c r="C22" s="49" t="s">
        <v>10</v>
      </c>
      <c r="D22" s="52">
        <v>43318</v>
      </c>
      <c r="E22" s="52">
        <v>43335</v>
      </c>
      <c r="F22" s="55" t="s">
        <v>53</v>
      </c>
      <c r="G22" s="52">
        <v>43318</v>
      </c>
      <c r="H22" s="52">
        <v>43318</v>
      </c>
      <c r="I22" s="42">
        <v>19814.580000000002</v>
      </c>
      <c r="J22" s="66">
        <v>2377.7399999999998</v>
      </c>
      <c r="K22" s="44" t="s">
        <v>13</v>
      </c>
      <c r="M22" s="58">
        <f>+J19</f>
        <v>816.91</v>
      </c>
    </row>
    <row r="23" spans="2:15" ht="24.75" x14ac:dyDescent="0.25">
      <c r="B23" s="48" t="s">
        <v>54</v>
      </c>
      <c r="C23" s="49" t="s">
        <v>10</v>
      </c>
      <c r="D23" s="52">
        <v>43318</v>
      </c>
      <c r="E23" s="52">
        <v>43335</v>
      </c>
      <c r="F23" s="55" t="s">
        <v>55</v>
      </c>
      <c r="G23" s="52">
        <v>43318</v>
      </c>
      <c r="H23" s="52">
        <v>43318</v>
      </c>
      <c r="I23" s="42">
        <v>27274.01</v>
      </c>
      <c r="J23" s="66">
        <v>3273.95</v>
      </c>
      <c r="K23" s="44" t="s">
        <v>13</v>
      </c>
      <c r="M23" s="58">
        <f>SUM(M20:M22)</f>
        <v>7140.66</v>
      </c>
    </row>
    <row r="24" spans="2:15" ht="24.75" x14ac:dyDescent="0.25">
      <c r="B24" s="48" t="s">
        <v>56</v>
      </c>
      <c r="C24" s="49" t="s">
        <v>10</v>
      </c>
      <c r="D24" s="52">
        <v>43318</v>
      </c>
      <c r="E24" s="52">
        <v>43335</v>
      </c>
      <c r="F24" s="55" t="s">
        <v>57</v>
      </c>
      <c r="G24" s="52">
        <v>43318</v>
      </c>
      <c r="H24" s="52">
        <v>43318</v>
      </c>
      <c r="I24" s="42">
        <v>35372.959999999999</v>
      </c>
      <c r="J24" s="48">
        <v>4245.45</v>
      </c>
      <c r="K24" s="44" t="s">
        <v>13</v>
      </c>
      <c r="N24" s="58">
        <f>+M21+M22</f>
        <v>4781.76</v>
      </c>
    </row>
    <row r="25" spans="2:15" x14ac:dyDescent="0.25">
      <c r="B25" s="68"/>
      <c r="C25" s="68"/>
      <c r="D25" s="68"/>
      <c r="E25" s="68"/>
      <c r="F25" s="68"/>
      <c r="G25" s="68"/>
      <c r="H25" s="67" t="s">
        <v>36</v>
      </c>
      <c r="I25" s="67">
        <f>SUM(I17:I24)</f>
        <v>140514.44</v>
      </c>
      <c r="J25" s="69">
        <f>SUM(J17:J24)</f>
        <v>17122.3</v>
      </c>
      <c r="K25" s="70"/>
    </row>
    <row r="30" spans="2:15" ht="18.75" x14ac:dyDescent="0.3">
      <c r="B30" s="79" t="s">
        <v>59</v>
      </c>
      <c r="C30" s="79"/>
      <c r="D30" s="79"/>
      <c r="E30" s="79"/>
      <c r="F30" s="79"/>
      <c r="G30" s="79"/>
      <c r="H30" s="79"/>
      <c r="I30" s="79"/>
      <c r="J30" s="79"/>
    </row>
    <row r="31" spans="2:15" ht="45" x14ac:dyDescent="0.25">
      <c r="B31" s="62" t="s">
        <v>0</v>
      </c>
      <c r="C31" s="62" t="s">
        <v>1</v>
      </c>
      <c r="D31" s="63" t="s">
        <v>38</v>
      </c>
      <c r="E31" s="63" t="s">
        <v>39</v>
      </c>
      <c r="F31" s="63" t="s">
        <v>60</v>
      </c>
      <c r="G31" s="63" t="s">
        <v>4</v>
      </c>
      <c r="H31" s="62" t="s">
        <v>5</v>
      </c>
      <c r="I31" s="62" t="s">
        <v>6</v>
      </c>
      <c r="J31" s="64" t="s">
        <v>7</v>
      </c>
    </row>
    <row r="32" spans="2:15" ht="24.75" x14ac:dyDescent="0.25">
      <c r="B32" s="42" t="s">
        <v>9</v>
      </c>
      <c r="C32" s="44" t="s">
        <v>10</v>
      </c>
      <c r="D32" s="52">
        <v>43367</v>
      </c>
      <c r="E32" s="52">
        <v>43389</v>
      </c>
      <c r="F32" s="56" t="s">
        <v>61</v>
      </c>
      <c r="G32" s="43"/>
      <c r="H32" s="42">
        <v>3500.86</v>
      </c>
      <c r="I32" s="51">
        <v>420.82</v>
      </c>
      <c r="J32" s="59"/>
    </row>
    <row r="33" spans="2:10" ht="24.75" x14ac:dyDescent="0.25">
      <c r="B33" s="42" t="s">
        <v>14</v>
      </c>
      <c r="C33" s="44" t="s">
        <v>10</v>
      </c>
      <c r="D33" s="52">
        <v>43367</v>
      </c>
      <c r="E33" s="52">
        <v>43385</v>
      </c>
      <c r="F33" s="56" t="s">
        <v>62</v>
      </c>
      <c r="G33" s="43"/>
      <c r="H33" s="48">
        <v>8532.34</v>
      </c>
      <c r="I33" s="48">
        <v>1023.89</v>
      </c>
      <c r="J33" s="59"/>
    </row>
    <row r="34" spans="2:10" ht="24.75" x14ac:dyDescent="0.25">
      <c r="B34" s="48" t="s">
        <v>16</v>
      </c>
      <c r="C34" s="49" t="s">
        <v>10</v>
      </c>
      <c r="D34" s="52">
        <v>43403</v>
      </c>
      <c r="E34" s="53">
        <v>43445</v>
      </c>
      <c r="F34" s="57" t="s">
        <v>63</v>
      </c>
      <c r="G34" s="50"/>
      <c r="H34" s="51">
        <v>6144.04</v>
      </c>
      <c r="I34" s="48">
        <v>737.28</v>
      </c>
      <c r="J34" s="60"/>
    </row>
    <row r="35" spans="2:10" ht="24.75" x14ac:dyDescent="0.25">
      <c r="B35" s="48" t="s">
        <v>18</v>
      </c>
      <c r="C35" s="49" t="s">
        <v>10</v>
      </c>
      <c r="D35" s="52">
        <v>43432</v>
      </c>
      <c r="E35" s="52">
        <v>43445</v>
      </c>
      <c r="F35" s="56" t="s">
        <v>64</v>
      </c>
      <c r="G35" s="50"/>
      <c r="H35" s="51">
        <v>13958.3</v>
      </c>
      <c r="I35" s="48">
        <v>1675.62</v>
      </c>
      <c r="J35" s="60"/>
    </row>
    <row r="36" spans="2:10" ht="24.75" x14ac:dyDescent="0.25">
      <c r="B36" s="48" t="s">
        <v>46</v>
      </c>
      <c r="C36" s="44" t="s">
        <v>10</v>
      </c>
      <c r="D36" s="53">
        <v>43367</v>
      </c>
      <c r="E36" s="53">
        <v>43389</v>
      </c>
      <c r="F36" s="54" t="s">
        <v>65</v>
      </c>
      <c r="G36" s="48"/>
      <c r="H36" s="42">
        <v>4496.01</v>
      </c>
      <c r="I36" s="48">
        <v>539.52</v>
      </c>
      <c r="J36" s="60"/>
    </row>
    <row r="37" spans="2:10" ht="24.75" x14ac:dyDescent="0.25">
      <c r="B37" s="48" t="s">
        <v>22</v>
      </c>
      <c r="C37" s="44" t="s">
        <v>10</v>
      </c>
      <c r="D37" s="53">
        <v>43432</v>
      </c>
      <c r="E37" s="53">
        <v>43445</v>
      </c>
      <c r="F37" s="57" t="s">
        <v>66</v>
      </c>
      <c r="G37" s="48"/>
      <c r="H37" s="48">
        <v>16010.55</v>
      </c>
      <c r="I37" s="48">
        <v>1921.26</v>
      </c>
      <c r="J37" s="60"/>
    </row>
    <row r="38" spans="2:10" ht="24.75" x14ac:dyDescent="0.25">
      <c r="B38" s="42" t="s">
        <v>24</v>
      </c>
      <c r="C38" s="49" t="s">
        <v>67</v>
      </c>
      <c r="D38" s="52">
        <v>43403</v>
      </c>
      <c r="E38" s="52">
        <v>43445</v>
      </c>
      <c r="F38" s="55" t="s">
        <v>68</v>
      </c>
      <c r="G38" s="42"/>
      <c r="H38" s="42">
        <v>46907.93</v>
      </c>
      <c r="I38" s="48">
        <v>5628.95</v>
      </c>
      <c r="J38" s="59"/>
    </row>
    <row r="39" spans="2:10" ht="24.75" x14ac:dyDescent="0.25">
      <c r="B39" s="42" t="s">
        <v>26</v>
      </c>
      <c r="C39" s="49" t="s">
        <v>10</v>
      </c>
      <c r="D39" s="52">
        <v>43437</v>
      </c>
      <c r="E39" s="52">
        <v>43447</v>
      </c>
      <c r="F39" s="55" t="s">
        <v>69</v>
      </c>
      <c r="G39" s="42"/>
      <c r="H39" s="42">
        <v>7677.59</v>
      </c>
      <c r="I39" s="48">
        <v>921.31</v>
      </c>
      <c r="J39" s="59"/>
    </row>
    <row r="40" spans="2:10" ht="24.75" x14ac:dyDescent="0.25">
      <c r="B40" s="42" t="s">
        <v>51</v>
      </c>
      <c r="C40" s="49" t="s">
        <v>10</v>
      </c>
      <c r="D40" s="52">
        <v>43432</v>
      </c>
      <c r="E40" s="52">
        <v>43445</v>
      </c>
      <c r="F40" s="55" t="s">
        <v>70</v>
      </c>
      <c r="G40" s="42"/>
      <c r="H40" s="42">
        <v>2279.63</v>
      </c>
      <c r="I40" s="48">
        <v>273.56</v>
      </c>
      <c r="J40" s="59"/>
    </row>
    <row r="41" spans="2:10" x14ac:dyDescent="0.25">
      <c r="B41" s="68"/>
      <c r="C41" s="68"/>
      <c r="D41" s="68"/>
      <c r="E41" s="68"/>
      <c r="F41" s="68"/>
      <c r="G41" s="68" t="s">
        <v>36</v>
      </c>
      <c r="H41" s="68">
        <f>SUM(H32:H40)</f>
        <v>109507.25</v>
      </c>
      <c r="I41" s="71">
        <f>SUM(I32:I40)</f>
        <v>13142.21</v>
      </c>
      <c r="J41" s="68">
        <v>0</v>
      </c>
    </row>
    <row r="46" spans="2:10" ht="21" x14ac:dyDescent="0.35">
      <c r="E46" s="72" t="s">
        <v>74</v>
      </c>
      <c r="F46" s="72"/>
      <c r="G46" s="72"/>
    </row>
    <row r="47" spans="2:10" ht="21" x14ac:dyDescent="0.35">
      <c r="E47" s="73">
        <v>2015</v>
      </c>
      <c r="F47" s="76">
        <v>2358.9</v>
      </c>
      <c r="G47" s="77">
        <v>2358.9</v>
      </c>
    </row>
    <row r="48" spans="2:10" ht="21" x14ac:dyDescent="0.35">
      <c r="E48" s="73">
        <v>2017</v>
      </c>
      <c r="F48" s="76">
        <v>17122.3</v>
      </c>
      <c r="G48" s="75">
        <v>4781.76</v>
      </c>
    </row>
    <row r="49" spans="5:7" ht="21" x14ac:dyDescent="0.35">
      <c r="E49" s="73">
        <v>2018</v>
      </c>
      <c r="F49" s="74">
        <v>13142.21</v>
      </c>
      <c r="G49" s="75">
        <v>0</v>
      </c>
    </row>
    <row r="50" spans="5:7" ht="21" x14ac:dyDescent="0.35">
      <c r="E50" s="78" t="s">
        <v>36</v>
      </c>
      <c r="F50" s="78">
        <f>SUM(F47:F49)</f>
        <v>32623.41</v>
      </c>
      <c r="G50" s="78">
        <f>SUM(G47:G49)</f>
        <v>7140.66</v>
      </c>
    </row>
    <row r="51" spans="5:7" ht="43.5" customHeight="1" x14ac:dyDescent="0.35">
      <c r="E51" s="80" t="s">
        <v>75</v>
      </c>
      <c r="F51" s="80"/>
      <c r="G51" s="81">
        <f>+F50-G50</f>
        <v>25482.75</v>
      </c>
    </row>
  </sheetData>
  <mergeCells count="4">
    <mergeCell ref="B4:J4"/>
    <mergeCell ref="B15:K15"/>
    <mergeCell ref="B30:J30"/>
    <mergeCell ref="E51:F5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15" sqref="G15"/>
    </sheetView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Hoja1 (2)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Estrellita</dc:creator>
  <cp:lastModifiedBy>Estrellita</cp:lastModifiedBy>
  <dcterms:created xsi:type="dcterms:W3CDTF">2019-04-17T20:08:40Z</dcterms:created>
  <dcterms:modified xsi:type="dcterms:W3CDTF">2019-04-18T13:54:54Z</dcterms:modified>
</cp:coreProperties>
</file>