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35" windowWidth="15600" windowHeight="7035" activeTab="1"/>
  </bookViews>
  <sheets>
    <sheet name="2018" sheetId="8" r:id="rId1"/>
    <sheet name="Hoja1" sheetId="9" r:id="rId2"/>
  </sheets>
  <calcPr calcId="144525"/>
</workbook>
</file>

<file path=xl/calcChain.xml><?xml version="1.0" encoding="utf-8"?>
<calcChain xmlns="http://schemas.openxmlformats.org/spreadsheetml/2006/main">
  <c r="F4" i="9" l="1"/>
  <c r="F3" i="9"/>
  <c r="J17" i="8" l="1"/>
  <c r="J16" i="8" l="1"/>
  <c r="I16" i="8" l="1"/>
  <c r="H16" i="8"/>
</calcChain>
</file>

<file path=xl/sharedStrings.xml><?xml version="1.0" encoding="utf-8"?>
<sst xmlns="http://schemas.openxmlformats.org/spreadsheetml/2006/main" count="66" uniqueCount="44">
  <si>
    <t xml:space="preserve">REGISTRO DEVOLUCIÓN IVA </t>
  </si>
  <si>
    <t xml:space="preserve">MES </t>
  </si>
  <si>
    <t>GAD</t>
  </si>
  <si>
    <t xml:space="preserve">FECHA PEDIDO </t>
  </si>
  <si>
    <t>FECHA DEVOLUCIÓN</t>
  </si>
  <si>
    <t>ENERO</t>
  </si>
  <si>
    <t>FEBRERO</t>
  </si>
  <si>
    <t>MARZO</t>
  </si>
  <si>
    <t>ABRIL</t>
  </si>
  <si>
    <t xml:space="preserve">MAYO </t>
  </si>
  <si>
    <t>JUNIO</t>
  </si>
  <si>
    <t>JULIO</t>
  </si>
  <si>
    <t>AGOSTO</t>
  </si>
  <si>
    <t>SEPTIEMBRE</t>
  </si>
  <si>
    <t xml:space="preserve">OCTUBRE </t>
  </si>
  <si>
    <t xml:space="preserve">NOVIEMBRE </t>
  </si>
  <si>
    <t xml:space="preserve">DICIEMBRE </t>
  </si>
  <si>
    <t xml:space="preserve">SUB TOTAL </t>
  </si>
  <si>
    <t xml:space="preserve">VALOR IVA </t>
  </si>
  <si>
    <t>ACREDITADO A LA CUENTA</t>
  </si>
  <si>
    <t>SAN CARLOS</t>
  </si>
  <si>
    <t xml:space="preserve">TOTAL </t>
  </si>
  <si>
    <t xml:space="preserve">ENTRGADO AL SRI </t>
  </si>
  <si>
    <t>SI</t>
  </si>
  <si>
    <t>FECHA DE INGRESO</t>
  </si>
  <si>
    <t>FECHA DE RESOLUCIÓN</t>
  </si>
  <si>
    <t>122012017RDEV0000787</t>
  </si>
  <si>
    <t>1202012017RDEV000788</t>
  </si>
  <si>
    <t>RESOLICON DESEBOLSO SRI</t>
  </si>
  <si>
    <t>122012017RDEV000786</t>
  </si>
  <si>
    <t>122012017RDEV000785</t>
  </si>
  <si>
    <t>122012017RDEV000782</t>
  </si>
  <si>
    <t>122012017RDEV000371</t>
  </si>
  <si>
    <t>122012017RDEV000376</t>
  </si>
  <si>
    <t>122012017RDEV000372</t>
  </si>
  <si>
    <t>122012017RDEV000437</t>
  </si>
  <si>
    <t>RECUPERADO</t>
  </si>
  <si>
    <t xml:space="preserve">X RECUPERAR </t>
  </si>
  <si>
    <t>122012017RDEV001021</t>
  </si>
  <si>
    <t>122012017RDEV001022</t>
  </si>
  <si>
    <t>122012017RDEV001031</t>
  </si>
  <si>
    <t>PRESUPUESTO CON RESOLUCIÓN 0077 DEL 29 DE JUNIO DEL 2018</t>
  </si>
  <si>
    <t xml:space="preserve">CORRIENTE </t>
  </si>
  <si>
    <t>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</si>
</sst>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EA0D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/>
    <xf numFmtId="2" fontId="0" fillId="0" borderId="1" xfId="0" applyNumberFormat="1" applyFill="1" applyBorder="1"/>
    <xf numFmtId="14" fontId="2" fillId="0" borderId="1" xfId="0" applyNumberFormat="1" applyFont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14" fontId="2" fillId="0" borderId="1" xfId="0" applyNumberFormat="1" applyFont="1" applyFill="1" applyBorder="1" applyAlignment="1">
      <alignment horizontal="center" wrapText="1"/>
    </xf>
    <xf numFmtId="0" fontId="0" fillId="2" borderId="1" xfId="0" applyFill="1" applyBorder="1"/>
    <xf numFmtId="2" fontId="0" fillId="0" borderId="0" xfId="0" applyNumberFormat="1"/>
    <xf numFmtId="2" fontId="0" fillId="0" borderId="1" xfId="0" applyNumberFormat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2" fontId="0" fillId="3" borderId="1" xfId="0" applyNumberFormat="1" applyFill="1" applyBorder="1"/>
    <xf numFmtId="0" fontId="0" fillId="3" borderId="1" xfId="0" applyFill="1" applyBorder="1"/>
    <xf numFmtId="0" fontId="3" fillId="0" borderId="3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5" fillId="5" borderId="1" xfId="0" applyFont="1" applyFill="1" applyBorder="1"/>
    <xf numFmtId="0" fontId="5" fillId="6" borderId="1" xfId="0" applyFont="1" applyFill="1" applyBorder="1"/>
    <xf numFmtId="0" fontId="5" fillId="7" borderId="1" xfId="0" applyFont="1" applyFill="1" applyBorder="1"/>
    <xf numFmtId="0" fontId="5" fillId="7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EA0D6"/>
      <color rgb="FFCCCCFF"/>
      <color rgb="FFFEC2F1"/>
      <color rgb="FFD5FFAB"/>
      <color rgb="FF43FF43"/>
      <color rgb="FFCCFF33"/>
      <color rgb="FF57D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7"/>
  <sheetViews>
    <sheetView workbookViewId="0">
      <selection activeCell="F13" sqref="F13"/>
    </sheetView>
  </sheetViews>
  <sheetFormatPr baseColWidth="10" defaultRowHeight="15" x14ac:dyDescent="0.25"/>
  <cols>
    <col min="1" max="1" width="13.140625" customWidth="1"/>
    <col min="3" max="3" width="10" customWidth="1"/>
    <col min="4" max="4" width="18" customWidth="1"/>
    <col min="5" max="5" width="16.85546875" customWidth="1"/>
    <col min="6" max="6" width="11.85546875" customWidth="1"/>
    <col min="7" max="7" width="15.5703125" customWidth="1"/>
    <col min="10" max="10" width="12.42578125" customWidth="1"/>
    <col min="11" max="11" width="11" customWidth="1"/>
  </cols>
  <sheetData>
    <row r="2" spans="1:13" ht="18.75" x14ac:dyDescent="0.3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3" ht="30" x14ac:dyDescent="0.25">
      <c r="A3" s="5" t="s">
        <v>1</v>
      </c>
      <c r="B3" s="5" t="s">
        <v>2</v>
      </c>
      <c r="C3" s="6" t="s">
        <v>24</v>
      </c>
      <c r="D3" s="6" t="s">
        <v>25</v>
      </c>
      <c r="E3" s="6" t="s">
        <v>28</v>
      </c>
      <c r="F3" s="6" t="s">
        <v>3</v>
      </c>
      <c r="G3" s="6" t="s">
        <v>4</v>
      </c>
      <c r="H3" s="5" t="s">
        <v>17</v>
      </c>
      <c r="I3" s="5" t="s">
        <v>18</v>
      </c>
      <c r="J3" s="4" t="s">
        <v>19</v>
      </c>
      <c r="K3" s="4" t="s">
        <v>22</v>
      </c>
    </row>
    <row r="4" spans="1:13" ht="24.75" x14ac:dyDescent="0.25">
      <c r="A4" s="1" t="s">
        <v>5</v>
      </c>
      <c r="B4" s="3" t="s">
        <v>20</v>
      </c>
      <c r="C4" s="11">
        <v>42782</v>
      </c>
      <c r="D4" s="11">
        <v>42804</v>
      </c>
      <c r="E4" s="15" t="s">
        <v>32</v>
      </c>
      <c r="F4" s="2">
        <v>42746</v>
      </c>
      <c r="G4" s="2">
        <v>42828</v>
      </c>
      <c r="H4" s="1">
        <v>205.88</v>
      </c>
      <c r="I4" s="21">
        <v>24.7</v>
      </c>
      <c r="J4" s="19">
        <v>24.7</v>
      </c>
      <c r="K4" s="3" t="s">
        <v>23</v>
      </c>
    </row>
    <row r="5" spans="1:13" ht="24.75" x14ac:dyDescent="0.25">
      <c r="A5" s="1" t="s">
        <v>6</v>
      </c>
      <c r="B5" s="3" t="s">
        <v>20</v>
      </c>
      <c r="C5" s="11">
        <v>42782</v>
      </c>
      <c r="D5" s="11">
        <v>42804</v>
      </c>
      <c r="E5" s="15" t="s">
        <v>33</v>
      </c>
      <c r="F5" s="2">
        <v>42780</v>
      </c>
      <c r="G5" s="2">
        <v>42828</v>
      </c>
      <c r="H5" s="1">
        <v>11167.82</v>
      </c>
      <c r="I5" s="22">
        <v>1340.14</v>
      </c>
      <c r="J5" s="19">
        <v>1340.14</v>
      </c>
      <c r="K5" s="3" t="s">
        <v>23</v>
      </c>
      <c r="M5" s="18"/>
    </row>
    <row r="6" spans="1:13" ht="24.75" x14ac:dyDescent="0.25">
      <c r="A6" s="7" t="s">
        <v>7</v>
      </c>
      <c r="B6" s="8" t="s">
        <v>20</v>
      </c>
      <c r="C6" s="12">
        <v>42782</v>
      </c>
      <c r="D6" s="12">
        <v>42804</v>
      </c>
      <c r="E6" s="16" t="s">
        <v>34</v>
      </c>
      <c r="F6" s="9">
        <v>42780</v>
      </c>
      <c r="G6" s="9">
        <v>42828</v>
      </c>
      <c r="H6" s="10">
        <v>3403.2</v>
      </c>
      <c r="I6" s="22">
        <v>408.38</v>
      </c>
      <c r="J6" s="20">
        <v>408.38</v>
      </c>
      <c r="K6" s="3" t="s">
        <v>23</v>
      </c>
    </row>
    <row r="7" spans="1:13" ht="24.75" x14ac:dyDescent="0.25">
      <c r="A7" s="7" t="s">
        <v>8</v>
      </c>
      <c r="B7" s="8" t="s">
        <v>20</v>
      </c>
      <c r="C7" s="12">
        <v>42831</v>
      </c>
      <c r="D7" s="12">
        <v>42845</v>
      </c>
      <c r="E7" s="13" t="s">
        <v>26</v>
      </c>
      <c r="F7" s="9">
        <v>42780</v>
      </c>
      <c r="G7" s="9"/>
      <c r="H7" s="10">
        <v>23100.42</v>
      </c>
      <c r="I7" s="17">
        <v>2772.05</v>
      </c>
      <c r="J7" s="20"/>
      <c r="K7" s="3" t="s">
        <v>23</v>
      </c>
      <c r="M7" s="18"/>
    </row>
    <row r="8" spans="1:13" ht="24.75" x14ac:dyDescent="0.25">
      <c r="A8" s="7" t="s">
        <v>9</v>
      </c>
      <c r="B8" s="3" t="s">
        <v>20</v>
      </c>
      <c r="C8" s="12">
        <v>42859</v>
      </c>
      <c r="D8" s="12">
        <v>42867</v>
      </c>
      <c r="E8" s="13" t="s">
        <v>38</v>
      </c>
      <c r="F8" s="2">
        <v>42746</v>
      </c>
      <c r="G8" s="7"/>
      <c r="H8" s="7">
        <v>4150.25</v>
      </c>
      <c r="I8" s="17">
        <v>498.03</v>
      </c>
      <c r="J8" s="20"/>
      <c r="K8" s="3" t="s">
        <v>23</v>
      </c>
    </row>
    <row r="9" spans="1:13" ht="24.75" x14ac:dyDescent="0.25">
      <c r="A9" s="7" t="s">
        <v>10</v>
      </c>
      <c r="B9" s="3" t="s">
        <v>20</v>
      </c>
      <c r="C9" s="12">
        <v>42796</v>
      </c>
      <c r="D9" s="12">
        <v>42811</v>
      </c>
      <c r="E9" s="16" t="s">
        <v>35</v>
      </c>
      <c r="F9" s="2">
        <v>42746</v>
      </c>
      <c r="G9" s="7"/>
      <c r="H9" s="7">
        <v>24737.81</v>
      </c>
      <c r="I9" s="17">
        <v>3391.87</v>
      </c>
      <c r="J9" s="20"/>
      <c r="K9" s="3" t="s">
        <v>23</v>
      </c>
    </row>
    <row r="10" spans="1:13" ht="24.75" x14ac:dyDescent="0.25">
      <c r="A10" s="1" t="s">
        <v>11</v>
      </c>
      <c r="B10" s="3" t="s">
        <v>20</v>
      </c>
      <c r="C10" s="11">
        <v>42859</v>
      </c>
      <c r="D10" s="11">
        <v>42872</v>
      </c>
      <c r="E10" s="14" t="s">
        <v>40</v>
      </c>
      <c r="F10" s="2">
        <v>42746</v>
      </c>
      <c r="G10" s="1"/>
      <c r="H10" s="1">
        <v>1296.98</v>
      </c>
      <c r="I10" s="1">
        <v>181.58</v>
      </c>
      <c r="J10" s="19"/>
      <c r="K10" s="3" t="s">
        <v>23</v>
      </c>
    </row>
    <row r="11" spans="1:13" ht="24.75" x14ac:dyDescent="0.25">
      <c r="A11" s="1" t="s">
        <v>12</v>
      </c>
      <c r="B11" s="3" t="s">
        <v>20</v>
      </c>
      <c r="C11" s="11">
        <v>42830</v>
      </c>
      <c r="D11" s="11">
        <v>42845</v>
      </c>
      <c r="E11" s="14" t="s">
        <v>31</v>
      </c>
      <c r="F11" s="2">
        <v>42746</v>
      </c>
      <c r="G11" s="1"/>
      <c r="H11" s="1">
        <v>860.43</v>
      </c>
      <c r="I11" s="17">
        <v>120.45</v>
      </c>
      <c r="J11" s="19"/>
      <c r="K11" s="3" t="s">
        <v>23</v>
      </c>
    </row>
    <row r="12" spans="1:13" ht="24.75" x14ac:dyDescent="0.25">
      <c r="A12" s="1" t="s">
        <v>13</v>
      </c>
      <c r="B12" s="3" t="s">
        <v>20</v>
      </c>
      <c r="C12" s="11">
        <v>42831</v>
      </c>
      <c r="D12" s="11">
        <v>42845</v>
      </c>
      <c r="E12" s="14" t="s">
        <v>27</v>
      </c>
      <c r="F12" s="2">
        <v>42746</v>
      </c>
      <c r="G12" s="1"/>
      <c r="H12" s="1">
        <v>1579.91</v>
      </c>
      <c r="I12" s="17">
        <v>221.01</v>
      </c>
      <c r="J12" s="19"/>
      <c r="K12" s="3" t="s">
        <v>23</v>
      </c>
    </row>
    <row r="13" spans="1:13" ht="24.75" x14ac:dyDescent="0.25">
      <c r="A13" s="1" t="s">
        <v>14</v>
      </c>
      <c r="B13" s="3" t="s">
        <v>20</v>
      </c>
      <c r="C13" s="11">
        <v>42859</v>
      </c>
      <c r="D13" s="11">
        <v>42867</v>
      </c>
      <c r="E13" s="14" t="s">
        <v>39</v>
      </c>
      <c r="F13" s="2">
        <v>42746</v>
      </c>
      <c r="G13" s="1"/>
      <c r="H13" s="1">
        <v>2755.9</v>
      </c>
      <c r="I13" s="17">
        <v>385.84</v>
      </c>
      <c r="J13" s="19"/>
      <c r="K13" s="3" t="s">
        <v>23</v>
      </c>
    </row>
    <row r="14" spans="1:13" ht="24.75" x14ac:dyDescent="0.25">
      <c r="A14" s="1" t="s">
        <v>15</v>
      </c>
      <c r="B14" s="3" t="s">
        <v>20</v>
      </c>
      <c r="C14" s="11">
        <v>42831</v>
      </c>
      <c r="D14" s="11">
        <v>42845</v>
      </c>
      <c r="E14" s="14" t="s">
        <v>30</v>
      </c>
      <c r="F14" s="2">
        <v>42746</v>
      </c>
      <c r="G14" s="1"/>
      <c r="H14" s="1">
        <v>6348.13</v>
      </c>
      <c r="I14" s="17">
        <v>888.74</v>
      </c>
      <c r="J14" s="19"/>
      <c r="K14" s="3" t="s">
        <v>23</v>
      </c>
    </row>
    <row r="15" spans="1:13" ht="24.75" x14ac:dyDescent="0.25">
      <c r="A15" s="1" t="s">
        <v>16</v>
      </c>
      <c r="B15" s="3" t="s">
        <v>20</v>
      </c>
      <c r="C15" s="11">
        <v>42831</v>
      </c>
      <c r="D15" s="11">
        <v>42845</v>
      </c>
      <c r="E15" s="14" t="s">
        <v>29</v>
      </c>
      <c r="F15" s="2">
        <v>42780</v>
      </c>
      <c r="G15" s="1"/>
      <c r="H15" s="1">
        <v>21346.14</v>
      </c>
      <c r="I15" s="17">
        <v>2988.47</v>
      </c>
      <c r="J15" s="19"/>
      <c r="K15" s="3" t="s">
        <v>23</v>
      </c>
    </row>
    <row r="16" spans="1:13" x14ac:dyDescent="0.25">
      <c r="G16" t="s">
        <v>21</v>
      </c>
      <c r="H16">
        <f>SUM(H4:H15)</f>
        <v>100952.86999999998</v>
      </c>
      <c r="I16">
        <f t="shared" ref="I16" si="0">SUM(I4:I15)</f>
        <v>13221.26</v>
      </c>
      <c r="J16">
        <f>SUM(J4:J15)</f>
        <v>1773.2200000000003</v>
      </c>
      <c r="K16" s="23" t="s">
        <v>36</v>
      </c>
    </row>
    <row r="17" spans="10:11" x14ac:dyDescent="0.25">
      <c r="J17">
        <f>+I16-J16</f>
        <v>11448.04</v>
      </c>
      <c r="K17" s="23" t="s">
        <v>37</v>
      </c>
    </row>
  </sheetData>
  <mergeCells count="1">
    <mergeCell ref="A2:K2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F4"/>
  <sheetViews>
    <sheetView tabSelected="1" workbookViewId="0">
      <selection activeCell="F4" sqref="E1:F4"/>
    </sheetView>
  </sheetViews>
  <sheetFormatPr baseColWidth="10" defaultRowHeight="15" x14ac:dyDescent="0.25"/>
  <cols>
    <col min="3" max="3" width="5" customWidth="1"/>
    <col min="4" max="4" width="11.42578125" hidden="1" customWidth="1"/>
    <col min="5" max="5" width="49" customWidth="1"/>
    <col min="6" max="6" width="19" customWidth="1"/>
  </cols>
  <sheetData>
    <row r="1" spans="5:6" ht="23.25" x14ac:dyDescent="0.35">
      <c r="E1" s="25">
        <v>2018</v>
      </c>
      <c r="F1" s="25"/>
    </row>
    <row r="2" spans="5:6" ht="73.5" customHeight="1" x14ac:dyDescent="0.35">
      <c r="E2" s="29" t="s">
        <v>41</v>
      </c>
      <c r="F2" s="28">
        <v>226373.77</v>
      </c>
    </row>
    <row r="3" spans="5:6" ht="29.25" customHeight="1" x14ac:dyDescent="0.35">
      <c r="E3" s="26" t="s">
        <v>43</v>
      </c>
      <c r="F3" s="26">
        <f>+F2*70%</f>
        <v>158461.639</v>
      </c>
    </row>
    <row r="4" spans="5:6" ht="29.25" customHeight="1" x14ac:dyDescent="0.35">
      <c r="E4" s="27" t="s">
        <v>42</v>
      </c>
      <c r="F4" s="27">
        <f>+F2*30%</f>
        <v>67912.130999999994</v>
      </c>
    </row>
  </sheetData>
  <mergeCells count="1">
    <mergeCell ref="E1:F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2018</vt:lpstr>
      <vt:lpstr>Hoja1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Estrellita</dc:creator>
  <cp:lastModifiedBy>Estrellita</cp:lastModifiedBy>
  <cp:lastPrinted>2017-05-03T21:17:38Z</cp:lastPrinted>
  <dcterms:created xsi:type="dcterms:W3CDTF">2014-02-25T13:36:43Z</dcterms:created>
  <dcterms:modified xsi:type="dcterms:W3CDTF">2019-04-17T17:18:48Z</dcterms:modified>
</cp:coreProperties>
</file>